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655" windowHeight="9300" activeTab="2"/>
  </bookViews>
  <sheets>
    <sheet name="20.1" sheetId="1" r:id="rId1"/>
    <sheet name="20.2" sheetId="2" r:id="rId2"/>
    <sheet name="20.3" sheetId="3" r:id="rId3"/>
    <sheet name="20.4" sheetId="4" r:id="rId4"/>
  </sheets>
  <externalReferences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Z_066D3E9C_8308_4BF9_BB35_DE852D0F0391_.wvu.PrintArea" localSheetId="3" hidden="1">'20.4'!$A$1:$R$22</definedName>
    <definedName name="Z_1EB64DAE_71CA_41FC_A0A7_D8CC2CB56D03_.wvu.PrintArea" localSheetId="3" hidden="1">'20.4'!$A$1:$R$22</definedName>
    <definedName name="Z_2D65B99C_AA82_45F5_9D8F_DABF9C47A865_.wvu.PrintArea" localSheetId="3" hidden="1">'20.4'!$A$1:$R$22</definedName>
    <definedName name="Z_452C8AE0_FB83_4385_A587_C346B8CD511C_.wvu.PrintArea" localSheetId="3" hidden="1">'20.4'!$A$1:$R$22</definedName>
    <definedName name="Z_47C59F0D_F518_4AE5_9DF0_1605721351BE_.wvu.PrintArea" localSheetId="3" hidden="1">'20.4'!$A$1:$R$22</definedName>
    <definedName name="Z_567CA566_7087_45A2_8079_B69F3600677A_.wvu.PrintArea" localSheetId="3" hidden="1">'20.4'!$A$1:$R$22</definedName>
    <definedName name="Z_59427DED_B9E8_4404_A22B_1051815A32E2_.wvu.PrintArea" localSheetId="3" hidden="1">'20.4'!$A$1:$R$22</definedName>
    <definedName name="Z_73EDE889_8CFF_4059_A4BA_7ED30C76E90D_.wvu.PrintArea" localSheetId="3" hidden="1">'20.4'!$A$1:$R$22</definedName>
    <definedName name="Z_971F3A81_111F_42EC_BA0E_AE2F22BC612C_.wvu.PrintArea" localSheetId="3" hidden="1">'20.4'!$A$1:$R$22</definedName>
    <definedName name="Z_CAAEB0EF_E4D7_430F_8CAD_DCBC5399CFD2_.wvu.PrintArea" localSheetId="3" hidden="1">'20.4'!$A$1:$R$22</definedName>
    <definedName name="Z_D1EB2E5E_79CE_4401_AEB9_D611083BAE5B_.wvu.PrintArea" localSheetId="3" hidden="1">'20.4'!$A$1:$R$22</definedName>
    <definedName name="Z_D2BE2395_436E_4292_B0CA_3DD0C6E2DF8A_.wvu.PrintArea" localSheetId="3" hidden="1">'20.4'!$A$1:$R$22</definedName>
    <definedName name="Z_DAE8D433_69CA_44DE_A8CD_B10AF6378B79_.wvu.PrintArea" localSheetId="3" hidden="1">'20.4'!$A$1:$R$22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3">'20.4'!$A$1:$R$22</definedName>
    <definedName name="_xlnm.Print_Area" hidden="1">#REF!,#REF!</definedName>
    <definedName name="ф1" hidden="1">{#N/A,#N/A,FALSE,"Aging Summary";#N/A,#N/A,FALSE,"Ratio Analysis";#N/A,#N/A,FALSE,"Test 120 Day Accts";#N/A,#N/A,FALSE,"Tickmarks"}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3" l="1"/>
  <c r="H18" i="3" s="1"/>
  <c r="N18" i="3"/>
  <c r="C18" i="3" l="1"/>
  <c r="B18" i="3"/>
  <c r="A18" i="3"/>
  <c r="V20" i="1"/>
  <c r="V19" i="1"/>
  <c r="I18" i="3" l="1"/>
  <c r="F18" i="3"/>
  <c r="G18" i="3" s="1"/>
  <c r="J18" i="3" l="1"/>
  <c r="L18" i="3" s="1"/>
</calcChain>
</file>

<file path=xl/sharedStrings.xml><?xml version="1.0" encoding="utf-8"?>
<sst xmlns="http://schemas.openxmlformats.org/spreadsheetml/2006/main" count="137" uniqueCount="99">
  <si>
    <t>Приложение  № 1</t>
  </si>
  <si>
    <t>к приказу Минэнерго России</t>
  </si>
  <si>
    <t>от «__» _____ 20   г. №___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</si>
  <si>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</si>
  <si>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</si>
  <si>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полное наименование субъекта электроэнергетики</t>
  </si>
  <si>
    <t>Год раскрытия информации: 2025 год</t>
  </si>
  <si>
    <t>Номер группы инвести-ционных проектов</t>
  </si>
  <si>
    <t xml:space="preserve"> Наименование инвестиционного проекта </t>
  </si>
  <si>
    <t>Идентификатор инвестиционного проекта</t>
  </si>
  <si>
    <t>Наименование УНЦ</t>
  </si>
  <si>
    <t>Наименование одного объекта, где реализуется  технологическое решение (мероприятие)</t>
  </si>
  <si>
    <t xml:space="preserve">Номер этапа строительства
(реализации проекта) </t>
  </si>
  <si>
    <t>Текущая стадия реализации (этапа) инвестиционного проекта (строительства объекта)</t>
  </si>
  <si>
    <t>Планируемый (фактический) срок ввода объекта в эксплуатацию, год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</si>
  <si>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</si>
  <si>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</si>
  <si>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Краткое обоснование  корректировки утвержденного плана</t>
  </si>
  <si>
    <t>Напряжение, кВ</t>
  </si>
  <si>
    <t>Технические характеристики</t>
  </si>
  <si>
    <t>Наименование документа, согласно которому утверждены технологические решения</t>
  </si>
  <si>
    <t>Реквизиты документа, согласно которому утверждены технологические решения</t>
  </si>
  <si>
    <t>Субъект Российской Федерации, на территории которого реализуется технологическое решение (мероприятие)</t>
  </si>
  <si>
    <t>Расчетный коэффициент УНЦ Кф1</t>
  </si>
  <si>
    <t>Расчетный коэффициент УНЦ Кф2</t>
  </si>
  <si>
    <t>Расчетный коэффициент УНЦ Кф3</t>
  </si>
  <si>
    <t>Количество</t>
  </si>
  <si>
    <t>Измеритель (единица измерения) УНЦ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</si>
  <si>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</si>
  <si>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</si>
  <si>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</si>
  <si>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r>
      <t xml:space="preserve">Объем финансовых потребностей, тыс. рублей (без НДС)
</t>
    </r>
    <r>
      <rPr>
        <b/>
        <sz val="12"/>
        <rFont val="Times New Roman"/>
        <family val="1"/>
        <charset val="204"/>
      </rPr>
      <t xml:space="preserve"> (ст.22=ст.14*ст.15*ст.16*ст.17*ст.20*ст.21)</t>
    </r>
  </si>
  <si>
    <t>нд</t>
  </si>
  <si>
    <t>П</t>
  </si>
  <si>
    <t>Ленинградская область</t>
  </si>
  <si>
    <t>Итого объем финансовых потребностей по инвестиционному проекту, тыс. рублей</t>
  </si>
  <si>
    <t>Раздел 3. Объемы финансовых потребностей по инвестиционной программе в соответствии с УНЦ в прогнозном уровне цен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</si>
  <si>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</si>
  <si>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</si>
  <si>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</si>
  <si>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</si>
  <si>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</si>
  <si>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</si>
  <si>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</si>
  <si>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</si>
  <si>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2023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</si>
  <si>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2024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</si>
  <si>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2025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</si>
  <si>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2026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</si>
  <si>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2027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</si>
  <si>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2028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</si>
  <si>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2029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</si>
  <si>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2030</t>
    </r>
    <r>
      <rPr>
        <sz val="11"/>
        <color theme="1"/>
        <rFont val="Calibri"/>
        <family val="2"/>
        <charset val="204"/>
        <scheme val="minor"/>
      </rPr>
      <t/>
    </r>
  </si>
  <si>
    <r>
      <t>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2031</t>
    </r>
    <r>
      <rPr>
        <sz val="11"/>
        <color theme="1"/>
        <rFont val="Calibri"/>
        <family val="2"/>
        <charset val="204"/>
        <scheme val="minor"/>
      </rPr>
      <t/>
    </r>
  </si>
  <si>
    <t>в текущих ценах, млн рублей (без НДС) (данные формы 20.1)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</si>
  <si>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</si>
  <si>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То же, в прогнозных ценах соответствующих лет, млн рублей 
(с НДС)</t>
  </si>
  <si>
    <t>Ненормируемые затраты, млн рублей (с НДС) (данные формы 20.2)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</si>
  <si>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</si>
  <si>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</si>
  <si>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</si>
  <si>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</si>
  <si>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</si>
  <si>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</si>
  <si>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</si>
  <si>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</si>
  <si>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</si>
  <si>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</si>
  <si>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Раздел 4. Индексы-дефляторы инвестиций в основной капитал (капитальных вложений)</t>
  </si>
  <si>
    <t>Наименование</t>
  </si>
  <si>
    <t>Годы</t>
  </si>
  <si>
    <t>Индекс-дефлятор</t>
  </si>
  <si>
    <t>Примечание: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</si>
  <si>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</si>
  <si>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</si>
  <si>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</si>
  <si>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Раздел 2. Объемы финансовых потребностей по инвестиционной программе в соответствии с ненормируемыми затратами УНЦ</t>
  </si>
  <si>
    <t>Группа ненормируемых затрат</t>
  </si>
  <si>
    <t>Наименование одного объекта, где реализуется технологическое решение (мероприятие)</t>
  </si>
  <si>
    <t>Номер этапа строительства (реализации проекта)</t>
  </si>
  <si>
    <t>Наименование организации (лица) в отношении которого производится компенсация, переустройство</t>
  </si>
  <si>
    <t xml:space="preserve">Количество </t>
  </si>
  <si>
    <t>Измеритель (единица измерения)</t>
  </si>
  <si>
    <t>Номер  сметного расчета</t>
  </si>
  <si>
    <t>Величина затрат в ценах, сложившихся ко времени составления сметной документации, тыс рублей (с учетом прочих затрат)</t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</si>
  <si>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</si>
  <si>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t>Краткое обоснование  корректировки утвержденного план</t>
  </si>
  <si>
    <t>1.2.1.1</t>
  </si>
  <si>
    <t>Замена токоограничивающих реакторов на ПС-110кВ "Левобережная" (ПС-229)</t>
  </si>
  <si>
    <t>P_PES_ПС229</t>
  </si>
  <si>
    <t>УНЦ ячейки реактора ТОР 6 - 35 кВ</t>
  </si>
  <si>
    <t xml:space="preserve"> ПС-110кВ "Левобережная" (ПС-229)</t>
  </si>
  <si>
    <t>Реактор токоограничивающий РТСТСГ-10-2х2500-0,2 У3</t>
  </si>
  <si>
    <t>№П-55 от 31.07.2025г.</t>
  </si>
  <si>
    <t>Приказ ООО "ПЭС"</t>
  </si>
  <si>
    <t>2</t>
  </si>
  <si>
    <t>1 ячейка</t>
  </si>
  <si>
    <t>Р2-15-1</t>
  </si>
  <si>
    <t>Инвестиционная программа общества с ограниченной ответственностью «Подпорожские электрические сети»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</si>
</sst>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"/>
    <numFmt numFmtId="166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vertAlign val="subscript"/>
      <sz val="12"/>
      <name val="Times New Roman"/>
      <family val="1"/>
      <charset val="204"/>
    </font>
    <font>
      <sz val="12"/>
      <name val="Symbol"/>
      <family val="1"/>
      <charset val="2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Calibri"/>
      <family val="2"/>
      <scheme val="minor"/>
    </font>
    <font>
      <u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9" fillId="0" borderId="0"/>
    <xf numFmtId="0" fontId="4" fillId="0" borderId="0"/>
  </cellStyleXfs>
  <cellXfs count="99">
    <xf numFmtId="0" fontId="0" fillId="0" borderId="0" xfId="0"/>
    <xf numFmtId="0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Protection="1"/>
    <xf numFmtId="49" fontId="4" fillId="0" borderId="0" xfId="0" applyNumberFormat="1" applyFont="1" applyFill="1" applyAlignment="1" applyProtection="1">
      <alignment horizontal="center"/>
    </xf>
    <xf numFmtId="0" fontId="0" fillId="0" borderId="0" xfId="0" applyFill="1"/>
    <xf numFmtId="49" fontId="4" fillId="0" borderId="0" xfId="0" applyNumberFormat="1" applyFont="1" applyFill="1" applyAlignment="1" applyProtection="1"/>
    <xf numFmtId="0" fontId="9" fillId="0" borderId="0" xfId="0" applyFont="1" applyFill="1" applyProtection="1"/>
    <xf numFmtId="0" fontId="9" fillId="0" borderId="0" xfId="0" applyFont="1" applyFill="1" applyAlignment="1" applyProtection="1"/>
    <xf numFmtId="0" fontId="10" fillId="0" borderId="0" xfId="0" applyFont="1" applyFill="1" applyProtection="1"/>
    <xf numFmtId="0" fontId="10" fillId="0" borderId="0" xfId="0" applyFont="1" applyFill="1" applyAlignment="1" applyProtection="1"/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4" fontId="8" fillId="0" borderId="0" xfId="0" applyNumberFormat="1" applyFont="1" applyFill="1" applyAlignment="1" applyProtection="1">
      <alignment vertical="center"/>
    </xf>
    <xf numFmtId="0" fontId="1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6" fontId="4" fillId="0" borderId="1" xfId="0" quotePrefix="1" applyNumberFormat="1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19" fillId="0" borderId="0" xfId="4"/>
    <xf numFmtId="49" fontId="20" fillId="0" borderId="0" xfId="4" applyNumberFormat="1" applyFont="1"/>
    <xf numFmtId="0" fontId="21" fillId="0" borderId="0" xfId="4" applyFont="1" applyProtection="1"/>
    <xf numFmtId="0" fontId="21" fillId="0" borderId="0" xfId="4" applyFont="1"/>
    <xf numFmtId="0" fontId="24" fillId="0" borderId="0" xfId="4" applyFont="1"/>
    <xf numFmtId="0" fontId="4" fillId="0" borderId="1" xfId="4" applyFont="1" applyFill="1" applyBorder="1" applyAlignment="1" applyProtection="1">
      <alignment horizontal="center" vertical="center" wrapText="1"/>
    </xf>
    <xf numFmtId="0" fontId="22" fillId="0" borderId="0" xfId="4" applyFont="1"/>
    <xf numFmtId="0" fontId="22" fillId="0" borderId="1" xfId="4" applyFont="1" applyBorder="1" applyAlignment="1" applyProtection="1">
      <alignment horizontal="center" vertical="center"/>
    </xf>
    <xf numFmtId="165" fontId="4" fillId="0" borderId="1" xfId="4" applyNumberFormat="1" applyFont="1" applyFill="1" applyBorder="1" applyAlignment="1" applyProtection="1">
      <alignment horizontal="center" wrapText="1"/>
    </xf>
    <xf numFmtId="0" fontId="25" fillId="0" borderId="0" xfId="4" applyFont="1"/>
    <xf numFmtId="0" fontId="26" fillId="0" borderId="0" xfId="4" applyFont="1" applyFill="1" applyAlignment="1">
      <alignment horizontal="center" wrapText="1"/>
    </xf>
    <xf numFmtId="0" fontId="26" fillId="0" borderId="0" xfId="4" applyFont="1" applyFill="1" applyAlignment="1">
      <alignment wrapText="1"/>
    </xf>
    <xf numFmtId="0" fontId="19" fillId="0" borderId="0" xfId="4" applyAlignment="1">
      <alignment wrapText="1"/>
    </xf>
    <xf numFmtId="0" fontId="24" fillId="0" borderId="0" xfId="4" applyFont="1" applyAlignment="1">
      <alignment wrapText="1"/>
    </xf>
    <xf numFmtId="0" fontId="21" fillId="0" borderId="0" xfId="4" applyFont="1" applyAlignment="1">
      <alignment wrapText="1"/>
    </xf>
    <xf numFmtId="0" fontId="19" fillId="0" borderId="0" xfId="4" applyBorder="1"/>
    <xf numFmtId="0" fontId="8" fillId="0" borderId="0" xfId="4" applyFont="1" applyFill="1" applyBorder="1" applyAlignment="1">
      <alignment vertical="center"/>
    </xf>
    <xf numFmtId="166" fontId="4" fillId="0" borderId="0" xfId="4" applyNumberFormat="1" applyFont="1" applyFill="1" applyBorder="1" applyAlignment="1">
      <alignment horizontal="center" wrapText="1"/>
    </xf>
    <xf numFmtId="0" fontId="4" fillId="0" borderId="0" xfId="4" applyFont="1" applyFill="1" applyBorder="1" applyAlignment="1">
      <alignment horizontal="center" vertical="center" wrapText="1"/>
    </xf>
    <xf numFmtId="0" fontId="27" fillId="0" borderId="0" xfId="4" applyFont="1" applyFill="1" applyBorder="1" applyAlignment="1">
      <alignment horizontal="center" vertical="center"/>
    </xf>
    <xf numFmtId="0" fontId="4" fillId="0" borderId="0" xfId="0" applyFont="1" applyFill="1"/>
    <xf numFmtId="0" fontId="6" fillId="0" borderId="0" xfId="0" applyFont="1" applyFill="1" applyAlignment="1">
      <alignment vertical="center" wrapText="1"/>
    </xf>
    <xf numFmtId="49" fontId="4" fillId="0" borderId="0" xfId="0" applyNumberFormat="1" applyFont="1" applyFill="1" applyAlignment="1"/>
    <xf numFmtId="0" fontId="4" fillId="0" borderId="0" xfId="0" applyFont="1" applyFill="1" applyAlignment="1"/>
    <xf numFmtId="1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1" xfId="0" applyNumberFormat="1" applyFont="1" applyFill="1" applyBorder="1" applyAlignment="1">
      <alignment horizontal="center" vertical="top" wrapText="1"/>
    </xf>
    <xf numFmtId="1" fontId="4" fillId="0" borderId="1" xfId="1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2" borderId="1" xfId="5" applyNumberForma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2" fontId="4" fillId="2" borderId="1" xfId="2" applyNumberFormat="1" applyFont="1" applyFill="1" applyBorder="1" applyAlignment="1" applyProtection="1">
      <alignment horizontal="center" vertical="center" wrapText="1"/>
      <protection locked="0"/>
    </xf>
    <xf numFmtId="1" fontId="4" fillId="2" borderId="1" xfId="3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center" vertical="center" wrapText="1"/>
    </xf>
    <xf numFmtId="164" fontId="28" fillId="3" borderId="1" xfId="0" applyNumberFormat="1" applyFont="1" applyFill="1" applyBorder="1" applyAlignment="1" applyProtection="1">
      <alignment horizontal="center" vertical="center" wrapText="1"/>
    </xf>
    <xf numFmtId="2" fontId="28" fillId="3" borderId="1" xfId="0" applyNumberFormat="1" applyFont="1" applyFill="1" applyBorder="1" applyAlignment="1" applyProtection="1">
      <alignment horizontal="center" vertical="center" wrapText="1"/>
    </xf>
    <xf numFmtId="4" fontId="28" fillId="3" borderId="1" xfId="3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23" fillId="0" borderId="0" xfId="4" applyFont="1" applyFill="1" applyBorder="1" applyAlignment="1">
      <alignment horizontal="left" vertical="top" wrapText="1"/>
    </xf>
    <xf numFmtId="0" fontId="22" fillId="0" borderId="0" xfId="4" applyFont="1" applyAlignment="1">
      <alignment horizontal="left" vertical="top" wrapText="1"/>
    </xf>
    <xf numFmtId="49" fontId="20" fillId="0" borderId="0" xfId="4" applyNumberFormat="1" applyFont="1" applyAlignment="1">
      <alignment horizontal="center" vertical="center"/>
    </xf>
    <xf numFmtId="0" fontId="4" fillId="0" borderId="0" xfId="4" applyFont="1" applyFill="1" applyBorder="1" applyAlignment="1" applyProtection="1">
      <alignment horizontal="center" vertical="center"/>
    </xf>
    <xf numFmtId="0" fontId="7" fillId="0" borderId="0" xfId="4" applyFont="1" applyFill="1" applyAlignment="1" applyProtection="1">
      <alignment horizontal="center" vertical="center"/>
    </xf>
    <xf numFmtId="0" fontId="22" fillId="0" borderId="0" xfId="4" applyFont="1" applyAlignment="1" applyProtection="1">
      <alignment horizontal="center" vertical="center"/>
    </xf>
    <xf numFmtId="0" fontId="23" fillId="0" borderId="1" xfId="4" applyFont="1" applyBorder="1" applyAlignment="1" applyProtection="1">
      <alignment horizontal="center" vertical="center" wrapText="1"/>
    </xf>
    <xf numFmtId="49" fontId="22" fillId="0" borderId="1" xfId="4" applyNumberFormat="1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14" xfId="5"/>
    <cellStyle name="Обычный 2" xfId="4"/>
    <cellStyle name="Обычный 3" xfId="2"/>
    <cellStyle name="Процентный" xfId="1" builtinId="5"/>
    <cellStyle name="Процент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Inputs Sheet"/>
      <sheetName val="т2"/>
      <sheetName val="swap"/>
      <sheetName val="Свод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3"/>
      <sheetName val="Т6"/>
      <sheetName val="Т7"/>
      <sheetName val="Т8"/>
      <sheetName val="Ш_Передача_ЭЭ"/>
      <sheetName val="Proforma 2010"/>
      <sheetName val="МОЭСК_РЭТО"/>
      <sheetName val="ДЗ_КЗ"/>
      <sheetName val="Sheet1"/>
      <sheetName val="Регионы"/>
      <sheetName val="TREND_tengis&amp;emba"/>
      <sheetName val="стр.145 рос. исп"/>
      <sheetName val="BS_h&amp;#38;p"/>
      <sheetName val="IS_h&amp;#38;p"/>
      <sheetName val="TREND_tengis&amp;#38;emba"/>
      <sheetName val="Затраты"/>
      <sheetName val="Groupings"/>
      <sheetName val="Список"/>
      <sheetName val="Дебиторы"/>
      <sheetName val="#ССЫЛКА"/>
      <sheetName val="Master Input Sheet Start Here"/>
      <sheetName val="HBS initial"/>
      <sheetName val="Ввод данных Эл.2"/>
      <sheetName val="Ввод данных Эл. 1"/>
      <sheetName val="Ввод данных Эл.3"/>
      <sheetName val="Ввод данных Эл.4"/>
      <sheetName val="Ввод данных Эл. 5"/>
      <sheetName val="HIS initial"/>
      <sheetName val="Опции"/>
      <sheetName val="Проект"/>
      <sheetName val="Анализ"/>
      <sheetName val="Cost Allocation"/>
      <sheetName val="Grouplist"/>
      <sheetName val="Инфо"/>
      <sheetName val="Поправки"/>
      <sheetName val="XLR_NoRangeSheet"/>
      <sheetName val="предприятия"/>
      <sheetName val="Классиф_"/>
      <sheetName val="Баланс ээ"/>
      <sheetName val="Баланс мощности"/>
      <sheetName val="ЭСО"/>
      <sheetName val="Справочник"/>
      <sheetName val="Рег генер"/>
      <sheetName val="сети"/>
      <sheetName val="regs"/>
      <sheetName val="Справочники"/>
      <sheetName val="RAS BS+"/>
      <sheetName val="0_33"/>
      <sheetName val="Акты дебиторов"/>
      <sheetName val="VAT"/>
      <sheetName val="CEZ_Model_16_m"/>
      <sheetName val="60 счет"/>
      <sheetName val="Balance"/>
      <sheetName val="незав. Домодедово"/>
      <sheetName val="Ф1"/>
      <sheetName val="Inputs"/>
      <sheetName val="Ст"/>
      <sheetName val="Предположения КАС"/>
      <sheetName val="Допущения"/>
      <sheetName val="Долг"/>
      <sheetName val="ПРР"/>
      <sheetName val="Ф-1"/>
      <sheetName val="Natl Consult Reg."/>
      <sheetName val="Balance sheet"/>
      <sheetName val="Data"/>
      <sheetName val="Корр-ка_на_сост"/>
      <sheetName val="GLC_Market_Approach"/>
      <sheetName val="Operating_Data"/>
      <sheetName val="Read_me_first"/>
      <sheetName val="Master_Inputs_Start_here"/>
      <sheetName val="Ф1_АТЭЦ"/>
      <sheetName val="Ф1_ЕТЭЦ"/>
      <sheetName val="Ф1_НГРЭС"/>
      <sheetName val="Ф1_ПТЭЦ"/>
      <sheetName val="Ф1_ЩГРЭС"/>
      <sheetName val="Ф_2_АТЭЦ"/>
      <sheetName val="Ф2_ЕТЭЦ"/>
      <sheetName val="Ф_2_НГРЭС"/>
      <sheetName val="Ф2_ПТЭЦ"/>
      <sheetName val="Ф_2_ЩГРЭС"/>
      <sheetName val="Ввод_данных_ЩГРЭС"/>
      <sheetName val="Ввод_общих_данных"/>
      <sheetName val="Расчет_тарифов_и_выручки"/>
      <sheetName val="Master_Input_Sheet_Start_Here"/>
      <sheetName val="HBS_initial"/>
      <sheetName val="Inputs_Sheet"/>
      <sheetName val="Ввод_данных_Эл_2"/>
      <sheetName val="Ввод_данных_Эл__1"/>
      <sheetName val="Ввод_данных_Эл_3"/>
      <sheetName val="Ввод_данных_Эл_4"/>
      <sheetName val="Ввод_данных_Эл__5"/>
      <sheetName val="HIS_initial"/>
      <sheetName val="Производство_электроэнергии"/>
      <sheetName val="Т19_1"/>
      <sheetName val="Cost_Allocation"/>
      <sheetName val="comps"/>
      <sheetName val="А_Произв-во"/>
      <sheetName val="вводные"/>
      <sheetName val="Коэф-ты"/>
      <sheetName val="Assumpt."/>
      <sheetName val="Valspar"/>
      <sheetName val="FX Adjustment"/>
      <sheetName val="BDG"/>
      <sheetName val="Paths"/>
      <sheetName val="INDEX"/>
      <sheetName val="Location (Naming)"/>
      <sheetName val="ProductBundleDefinition"/>
      <sheetName val="Location Handling"/>
      <sheetName val="ProductBundle (Naming)"/>
      <sheetName val="Location Cap"/>
      <sheetName val="ProcessMode Coefficients"/>
      <sheetName val="Лист1"/>
      <sheetName val="DEPR_NEW"/>
      <sheetName val="60_счет"/>
      <sheetName val="незав__Домодедово"/>
      <sheetName val="Предположения_КАС"/>
      <sheetName val="RAS_BS+"/>
      <sheetName val="Natl_Consult_Reg_"/>
      <sheetName val="Balance_sheet"/>
      <sheetName val="Кедровский"/>
      <sheetName val="Смета"/>
      <sheetName val="6.Продажа квартир"/>
      <sheetName val="3.ЗАТРАТЫ"/>
      <sheetName val="Содержание"/>
      <sheetName val="Аренда Торговля"/>
      <sheetName val="Аренда СТО"/>
      <sheetName val="Дисконт"/>
      <sheetName val="ДП_пессимист "/>
      <sheetName val="исходное"/>
      <sheetName val="Glossary"/>
      <sheetName val="общее"/>
      <sheetName val="Исх_данные"/>
      <sheetName val="затр_подх"/>
      <sheetName val="Потоки"/>
      <sheetName val="свед"/>
      <sheetName val="1a. Beta extract"/>
      <sheetName val="Sheet5"/>
      <sheetName val="Док+Исх"/>
      <sheetName val="исх 1"/>
      <sheetName val="Rev"/>
      <sheetName val="Исходник"/>
      <sheetName val="Сведение объект"/>
      <sheetName val="общие данные"/>
      <sheetName val="график01.09.02"/>
      <sheetName val="Метод остатка"/>
      <sheetName val="ОСЗ"/>
      <sheetName val="14.ДП"/>
      <sheetName val="1.ИСХ "/>
      <sheetName val="7.ЗУ ГУИОН!"/>
      <sheetName val="MGSN"/>
      <sheetName val="Компания"/>
      <sheetName val="Сумм"/>
      <sheetName val="X"/>
      <sheetName val="X1"/>
      <sheetName val="1.ИСХ"/>
      <sheetName val="документы Кириши"/>
      <sheetName val="Резервы"/>
      <sheetName val="исход-итог"/>
      <sheetName val="общие сведения"/>
      <sheetName val="ТЭП"/>
      <sheetName val="Brif_zdanie"/>
      <sheetName val="Выписка_РФИ"/>
      <sheetName val="Имущество_элементы"/>
      <sheetName val="констр"/>
      <sheetName val="СП-земля"/>
      <sheetName val="график строительства"/>
      <sheetName val="9.ДП"/>
      <sheetName val="стр-во склад"/>
      <sheetName val="восст"/>
      <sheetName val="Спис_Объекты_недв"/>
      <sheetName val="Doc_Name"/>
      <sheetName val="VFI"/>
      <sheetName val="LTRate"/>
      <sheetName val="Ки"/>
      <sheetName val="Regions"/>
      <sheetName val="Tab1"/>
      <sheetName val="Tab2-X"/>
      <sheetName val="Tab2-1"/>
      <sheetName val="Tab3"/>
      <sheetName val="CAD"/>
      <sheetName val="Группы"/>
      <sheetName val="Ф1 Актив 1-2"/>
      <sheetName val="Титул"/>
      <sheetName val="Сведение_объект"/>
      <sheetName val="общие_данные"/>
      <sheetName val="Аренда_Торговля"/>
      <sheetName val="Аренда_СТО"/>
      <sheetName val="график01_09_02"/>
      <sheetName val="Метод_остатка"/>
      <sheetName val="14_ДП"/>
      <sheetName val="1_ИСХ_"/>
      <sheetName val="7_ЗУ_ГУИОН!"/>
      <sheetName val="исх_1"/>
      <sheetName val="1_ИСХ"/>
      <sheetName val="документы_Кириши"/>
      <sheetName val="Sheet11"/>
      <sheetName val="BISales"/>
      <sheetName val="BS_h_p"/>
      <sheetName val="IS_h_p"/>
      <sheetName val="Source"/>
      <sheetName val="Коэф_выр-ки"/>
      <sheetName val="Коэф_затрат"/>
      <sheetName val="Share Price 2002"/>
      <sheetName val="UNITSCHD"/>
      <sheetName val="PriceSummary"/>
      <sheetName val="Assumptions"/>
      <sheetName val="ЗП"/>
      <sheetName val="ЗУ 2015"/>
      <sheetName val="Статьи БДДС"/>
      <sheetName val="списки"/>
      <sheetName val="сравнение по удаленности"/>
      <sheetName val="Аренда"/>
      <sheetName val="base-futur2"/>
      <sheetName val="прогноз"/>
      <sheetName val="номенк-будет-п"/>
      <sheetName val="А5"/>
      <sheetName val="Audit Results"/>
      <sheetName val="Audit Results Upper Stratum"/>
      <sheetName val="Planning"/>
      <sheetName val="Population Characteristics"/>
      <sheetName val="Закупки"/>
      <sheetName val="Top Sheet"/>
      <sheetName val="списки госконтрактов"/>
      <sheetName val="Списки контрактов"/>
      <sheetName val="CamKum Prod"/>
      <sheetName val="ДЗО-6"/>
      <sheetName val="стр_145_рос__исп"/>
      <sheetName val="Proforma_2010"/>
      <sheetName val="Баланс_ээ"/>
      <sheetName val="Баланс_мощности"/>
      <sheetName val="Рег_генер"/>
      <sheetName val="Main"/>
      <sheetName val="Related party"/>
      <sheetName val="Sampling Parameters"/>
      <sheetName val="Word lists"/>
      <sheetName val="SSF tables"/>
      <sheetName val="Income Statement"/>
      <sheetName val="2006 $"/>
      <sheetName val="Фин.вложения"/>
      <sheetName val="стоимость скважин"/>
      <sheetName val="мат.по скв."/>
      <sheetName val="+5610.04"/>
      <sheetName val="в тенге"/>
      <sheetName val="7.1"/>
      <sheetName val="6НК-cт."/>
      <sheetName val="Workings"/>
      <sheetName val="Macroeconomic Assumptions"/>
      <sheetName val="GLC_Market_Approach1"/>
      <sheetName val="Operating_Data1"/>
      <sheetName val="Read_me_first1"/>
      <sheetName val="Master_Inputs_Start_here1"/>
      <sheetName val="Ф1_АТЭЦ1"/>
      <sheetName val="Ф1_ЕТЭЦ1"/>
      <sheetName val="Ф1_НГРЭС1"/>
      <sheetName val="Ф1_ПТЭЦ1"/>
      <sheetName val="Ф1_ЩГРЭС1"/>
      <sheetName val="Ф_2_АТЭЦ1"/>
      <sheetName val="Ф2_ЕТЭЦ1"/>
      <sheetName val="Ф_2_НГРЭС1"/>
      <sheetName val="Ф2_ПТЭЦ1"/>
      <sheetName val="Ф_2_ЩГРЭС1"/>
      <sheetName val="Ввод_данных_ЩГРЭС1"/>
      <sheetName val="Ввод_общих_данных1"/>
      <sheetName val="Расчет_тарифов_и_выручки1"/>
      <sheetName val="Master_Input_Sheet_Start_Here1"/>
      <sheetName val="HBS_initial1"/>
      <sheetName val="Inputs_Sheet1"/>
      <sheetName val="Ввод_данных_Эл_21"/>
      <sheetName val="Ввод_данных_Эл__11"/>
      <sheetName val="Ввод_данных_Эл_31"/>
      <sheetName val="Ввод_данных_Эл_41"/>
      <sheetName val="Ввод_данных_Эл__51"/>
      <sheetName val="HIS_initial1"/>
      <sheetName val="Производство_электроэнергии1"/>
      <sheetName val="Т19_11"/>
      <sheetName val="Cost_Allocation1"/>
      <sheetName val="RAS_BS+1"/>
      <sheetName val="60_счет1"/>
      <sheetName val="незав__Домодедово1"/>
      <sheetName val="Предположения_КАС1"/>
      <sheetName val="Natl_Consult_Reg_1"/>
      <sheetName val="Balance_sheet1"/>
      <sheetName val="GLC_Market_Approach2"/>
      <sheetName val="Operating_Data2"/>
      <sheetName val="Read_me_first2"/>
      <sheetName val="Master_Inputs_Start_here2"/>
      <sheetName val="Ф1_АТЭЦ2"/>
      <sheetName val="Ф1_ЕТЭЦ2"/>
      <sheetName val="Ф1_НГРЭС2"/>
      <sheetName val="Ф1_ПТЭЦ2"/>
      <sheetName val="Ф1_ЩГРЭС2"/>
      <sheetName val="Ф_2_АТЭЦ2"/>
      <sheetName val="Ф2_ЕТЭЦ2"/>
      <sheetName val="Ф_2_НГРЭС2"/>
      <sheetName val="Ф2_ПТЭЦ2"/>
      <sheetName val="Ф_2_ЩГРЭС2"/>
      <sheetName val="Ввод_данных_ЩГРЭС2"/>
      <sheetName val="Ввод_общих_данных2"/>
      <sheetName val="Расчет_тарифов_и_выручки2"/>
      <sheetName val="Master_Input_Sheet_Start_Here2"/>
      <sheetName val="HBS_initial2"/>
      <sheetName val="Inputs_Sheet2"/>
      <sheetName val="Ввод_данных_Эл_22"/>
      <sheetName val="Ввод_данных_Эл__12"/>
      <sheetName val="Ввод_данных_Эл_32"/>
      <sheetName val="Ввод_данных_Эл_42"/>
      <sheetName val="Ввод_данных_Эл__52"/>
      <sheetName val="HIS_initial2"/>
      <sheetName val="Производство_электроэнергии2"/>
      <sheetName val="Т19_12"/>
      <sheetName val="Cost_Allocation2"/>
      <sheetName val="RAS_BS+2"/>
      <sheetName val="60_счет2"/>
      <sheetName val="незав__Домодедово2"/>
      <sheetName val="Предположения_КАС2"/>
      <sheetName val="Natl_Consult_Reg_2"/>
      <sheetName val="Balance_sheet2"/>
      <sheetName val="GLC_Market_Approach3"/>
      <sheetName val="Operating_Data3"/>
      <sheetName val="Read_me_first3"/>
      <sheetName val="Master_Inputs_Start_here3"/>
      <sheetName val="Ф1_АТЭЦ3"/>
      <sheetName val="Ф1_ЕТЭЦ3"/>
      <sheetName val="Ф1_НГРЭС3"/>
      <sheetName val="Ф1_ПТЭЦ3"/>
      <sheetName val="Ф1_ЩГРЭС3"/>
      <sheetName val="Ф_2_АТЭЦ3"/>
      <sheetName val="Ф2_ЕТЭЦ3"/>
      <sheetName val="Ф_2_НГРЭС3"/>
      <sheetName val="Ф2_ПТЭЦ3"/>
      <sheetName val="Ф_2_ЩГРЭС3"/>
      <sheetName val="Ввод_данных_ЩГРЭС3"/>
      <sheetName val="Ввод_общих_данных3"/>
      <sheetName val="Расчет_тарифов_и_выручки3"/>
      <sheetName val="Master_Input_Sheet_Start_Here3"/>
      <sheetName val="HBS_initial3"/>
      <sheetName val="Inputs_Sheet3"/>
      <sheetName val="Ввод_данных_Эл_23"/>
      <sheetName val="Ввод_данных_Эл__13"/>
      <sheetName val="Ввод_данных_Эл_33"/>
      <sheetName val="Ввод_данных_Эл_43"/>
      <sheetName val="Ввод_данных_Эл__53"/>
      <sheetName val="HIS_initial3"/>
      <sheetName val="Производство_электроэнергии3"/>
      <sheetName val="Т19_13"/>
      <sheetName val="Cost_Allocation3"/>
      <sheetName val="RAS_BS+3"/>
      <sheetName val="60_счет3"/>
      <sheetName val="незав__Домодедово3"/>
      <sheetName val="Предположения_КАС3"/>
      <sheetName val="Natl_Consult_Reg_3"/>
      <sheetName val="Balance_sheet3"/>
      <sheetName val="GLC_Market_Approach4"/>
      <sheetName val="Operating_Data4"/>
      <sheetName val="Read_me_first4"/>
      <sheetName val="Master_Inputs_Start_here4"/>
      <sheetName val="Ф1_АТЭЦ4"/>
      <sheetName val="Ф1_ЕТЭЦ4"/>
      <sheetName val="Ф1_НГРЭС4"/>
      <sheetName val="Ф1_ПТЭЦ4"/>
      <sheetName val="Ф1_ЩГРЭС4"/>
      <sheetName val="Ф_2_АТЭЦ4"/>
      <sheetName val="Ф2_ЕТЭЦ4"/>
      <sheetName val="Ф_2_НГРЭС4"/>
      <sheetName val="Ф2_ПТЭЦ4"/>
      <sheetName val="Ф_2_ЩГРЭС4"/>
      <sheetName val="Ввод_данных_ЩГРЭС4"/>
      <sheetName val="Ввод_общих_данных4"/>
      <sheetName val="Расчет_тарифов_и_выручки4"/>
      <sheetName val="Master_Input_Sheet_Start_Here4"/>
      <sheetName val="HBS_initial4"/>
      <sheetName val="Inputs_Sheet4"/>
      <sheetName val="Ввод_данных_Эл_24"/>
      <sheetName val="Ввод_данных_Эл__14"/>
      <sheetName val="Ввод_данных_Эл_34"/>
      <sheetName val="Ввод_данных_Эл_44"/>
      <sheetName val="Ввод_данных_Эл__54"/>
      <sheetName val="HIS_initial4"/>
      <sheetName val="Производство_электроэнергии4"/>
      <sheetName val="Т19_14"/>
      <sheetName val="Cost_Allocation4"/>
      <sheetName val="RAS_BS+4"/>
      <sheetName val="60_счет4"/>
      <sheetName val="незав__Домодедово4"/>
      <sheetName val="Предположения_КАС4"/>
      <sheetName val="Natl_Consult_Reg_4"/>
      <sheetName val="Balance_sheet4"/>
      <sheetName val="регион"/>
      <sheetName val="F1_SPRAV"/>
      <sheetName val="СРАВН 47"/>
      <sheetName val="Аналог 2"/>
      <sheetName val="Общие"/>
      <sheetName val="Sheet3"/>
      <sheetName val="Input TI"/>
      <sheetName val="Util Penalty"/>
      <sheetName val="BK_FRP"/>
      <sheetName val="BK cast h"/>
      <sheetName val="EEP RCNs"/>
      <sheetName val="SMZ_FRP"/>
      <sheetName val="УФ-61"/>
      <sheetName val="Страхование имущества"/>
      <sheetName val="Диаграммы"/>
      <sheetName val="БДР"/>
      <sheetName val="dep"/>
      <sheetName val="оборуд_1"/>
      <sheetName val="proforma"/>
      <sheetName val="показатели"/>
      <sheetName val="4"/>
      <sheetName val="Незав.пр-во "/>
      <sheetName val="Лист2"/>
      <sheetName val="assump"/>
      <sheetName val="Ini"/>
      <sheetName val="факт"/>
      <sheetName val=""/>
      <sheetName val="Assumptions and Inputs"/>
      <sheetName val="Top_Sheet"/>
      <sheetName val="Акты_дебиторов"/>
      <sheetName val="Assumpt_"/>
      <sheetName val="Sampling_Parameters"/>
      <sheetName val="Word_lists"/>
      <sheetName val="SSF_tables"/>
      <sheetName val="6_Продажа_квартир"/>
      <sheetName val="3_ЗАТРАТЫ"/>
      <sheetName val="ДП_пессимист_"/>
      <sheetName val="общие_сведения"/>
      <sheetName val="график_строительства"/>
      <sheetName val="9_ДП"/>
      <sheetName val="стр-во_склад"/>
      <sheetName val="Audit_Results"/>
      <sheetName val="Audit_Results_Upper_Stratum"/>
      <sheetName val="Population_Characteristics"/>
      <sheetName val="Related_party"/>
      <sheetName val="Tep"/>
      <sheetName val="ТТЗ опт"/>
      <sheetName val="Справочник для ПП "/>
      <sheetName val="s"/>
      <sheetName val="Дата"/>
      <sheetName val="EMBI"/>
      <sheetName val="Israel (TASE&amp;NASDAQ)"/>
      <sheetName val="продажи (н)"/>
      <sheetName val="Б1190-2"/>
      <sheetName val="Б1190-3"/>
      <sheetName val="Б1190"/>
      <sheetName val="GLC_Market_Approach5"/>
      <sheetName val="Operating_Data5"/>
      <sheetName val="Read_me_first5"/>
      <sheetName val="Master_Inputs_Start_here5"/>
      <sheetName val="Ф1_АТЭЦ5"/>
      <sheetName val="Ф1_ЕТЭЦ5"/>
      <sheetName val="Ф1_НГРЭС5"/>
      <sheetName val="Ф1_ПТЭЦ5"/>
      <sheetName val="Ф1_ЩГРЭС5"/>
      <sheetName val="Ф_2_АТЭЦ5"/>
      <sheetName val="Ф2_ЕТЭЦ5"/>
      <sheetName val="Ф_2_НГРЭС5"/>
      <sheetName val="Ф2_ПТЭЦ5"/>
      <sheetName val="Ф_2_ЩГРЭС5"/>
      <sheetName val="Ввод_данных_ЩГРЭС5"/>
      <sheetName val="Ввод_общих_данных5"/>
      <sheetName val="Расчет_тарифов_и_выручки5"/>
      <sheetName val="Master_Input_Sheet_Start_Here5"/>
      <sheetName val="HBS_initial5"/>
      <sheetName val="Inputs_Sheet5"/>
      <sheetName val="Ввод_данных_Эл_25"/>
      <sheetName val="Ввод_данных_Эл__15"/>
      <sheetName val="Ввод_данных_Эл_35"/>
      <sheetName val="Ввод_данных_Эл_45"/>
      <sheetName val="Ввод_данных_Эл__55"/>
      <sheetName val="HIS_initial5"/>
      <sheetName val="Производство_электроэнергии5"/>
      <sheetName val="Т19_15"/>
      <sheetName val="Cost_Allocation5"/>
      <sheetName val="Предположения_КАС5"/>
      <sheetName val="60_счет5"/>
      <sheetName val="незав__Домодедово5"/>
      <sheetName val="RAS_BS+5"/>
      <sheetName val="Natl_Consult_Reg_5"/>
      <sheetName val="Balance_sheet5"/>
      <sheetName val="FX_Adjustment"/>
      <sheetName val="Location_(Naming)"/>
      <sheetName val="Location_Handling"/>
      <sheetName val="ProductBundle_(Naming)"/>
      <sheetName val="Location_Cap"/>
      <sheetName val="ProcessMode_Coefficients"/>
      <sheetName val="Ф1_Актив_1-2"/>
      <sheetName val="Income_Statement"/>
      <sheetName val="Share_Price_2002"/>
      <sheetName val="Статьи_БДДС"/>
      <sheetName val="Аналог_2"/>
      <sheetName val="1a__Beta_extract"/>
      <sheetName val="+5610_04"/>
      <sheetName val="в_тенге"/>
      <sheetName val="7_1"/>
      <sheetName val="6НК-cт_"/>
      <sheetName val="Macroeconomic_Assumptions"/>
      <sheetName val="Фин_вложения"/>
      <sheetName val="ТТЗ_опт"/>
      <sheetName val="списки_госконтрактов"/>
      <sheetName val="Списки_контрактов"/>
      <sheetName val="Справочник_для_ПП_"/>
      <sheetName val="сравнение_по_удаленности"/>
      <sheetName val="СРАВН_47"/>
      <sheetName val="Незав_пр-во_"/>
      <sheetName val="Assumptions_and_Inputs"/>
      <sheetName val="Indices"/>
      <sheetName val="a3.100.2_bs"/>
      <sheetName val="a3.100.3_p&amp;l"/>
      <sheetName val="a.3.100.1_ts"/>
      <sheetName val="a3.100.4_transformation_aje"/>
      <sheetName val="MC-1"/>
      <sheetName val="PROJECT"/>
      <sheetName val="Summary of Value"/>
      <sheetName val="Cash Flows"/>
      <sheetName val="InputTD"/>
      <sheetName val="DCF Assumptions"/>
      <sheetName val="PV Calcs"/>
      <sheetName val="Баз предп"/>
      <sheetName val="Master Inputs"/>
      <sheetName val="Offsets &amp; Other Costs"/>
      <sheetName val="Excav. Prod"/>
      <sheetName val="Rainfall"/>
      <sheetName val="Equip HR"/>
      <sheetName val="Travel &amp; Fuel"/>
      <sheetName val="IAS Trial Balance"/>
      <sheetName val="DICTS"/>
      <sheetName val="Обложка"/>
      <sheetName val="Расшифровка Дт к комитету"/>
      <sheetName val="УПСС"/>
      <sheetName val="Нормативы"/>
      <sheetName val="Начало"/>
      <sheetName val="Служебный"/>
      <sheetName val="ОД"/>
      <sheetName val="Сведение_объект1"/>
      <sheetName val="общие_данные1"/>
      <sheetName val="Аренда_Торговля1"/>
      <sheetName val="Аренда_СТО1"/>
      <sheetName val="график01_09_021"/>
      <sheetName val="Метод_остатка1"/>
      <sheetName val="14_ДП1"/>
      <sheetName val="1_ИСХ_1"/>
      <sheetName val="7_ЗУ_ГУИОН!1"/>
      <sheetName val="исх_11"/>
      <sheetName val="1_ИСХ1"/>
      <sheetName val="документы_Кириши1"/>
      <sheetName val="Разницы КЗ"/>
      <sheetName val="КЗ"/>
      <sheetName val="Передано в аренду 2019"/>
      <sheetName val="O-120"/>
      <sheetName val="O-110"/>
      <sheetName val="GLCratiosJun"/>
      <sheetName val="Table"/>
      <sheetName val="справочник для НС "/>
      <sheetName val="Лист7"/>
      <sheetName val="list"/>
      <sheetName val="Dropdown"/>
      <sheetName val="Calc"/>
      <sheetName val="Levels"/>
      <sheetName val="PPA AA"/>
      <sheetName val="Lists"/>
      <sheetName val="12-03 Lease LT mov summary_"/>
      <sheetName val="12-03 Lease ST mov summary_"/>
      <sheetName val="12-03 LT Lease - краткосрочн"/>
      <sheetName val="12-03 LT Lease - долгосроч"/>
      <sheetName val="Проводки"/>
      <sheetName val="Расчет 30.09.2019"/>
      <sheetName val="Расчет 30.06.2019"/>
      <sheetName val="28.06.2019"/>
      <sheetName val="Расчет 31.03.2019"/>
      <sheetName val="28.03.2019"/>
      <sheetName val="новое_в_методе"/>
      <sheetName val="итог 2018 г."/>
      <sheetName val="новыйОБъект ОС"/>
      <sheetName val="30.09.2018_реестр"/>
      <sheetName val="РСБУ_2017_2018"/>
      <sheetName val="Прогноз инфляции"/>
      <sheetName val="Расчет 31.12.2018"/>
      <sheetName val="Расчет 30.09.2018"/>
      <sheetName val="Расчет 30.06.2018"/>
      <sheetName val="Расчет 31.03.2018"/>
      <sheetName val="Расчет 31.12.2017"/>
      <sheetName val="Расчет 30.09.2017"/>
      <sheetName val="Расчет 30.06.2017"/>
      <sheetName val="Расчет 31.03.2017"/>
      <sheetName val="Расчет 31.12.2016"/>
      <sheetName val="29.06.2018"/>
      <sheetName val="31.03.2018"/>
      <sheetName val="Итог 2017 г."/>
      <sheetName val="ставки ЦБ_РФ_2018"/>
      <sheetName val="01.2017 г."/>
      <sheetName val="03.2017 г."/>
      <sheetName val="06.2017 г. "/>
      <sheetName val="Здания"/>
      <sheetName val="в руб._2017"/>
      <sheetName val="в руб._2016"/>
      <sheetName val="2016_отч_по_проводкам"/>
      <sheetName val="USD rates"/>
      <sheetName val="Var"/>
      <sheetName val="DD&amp;A"/>
      <sheetName val="ОС"/>
      <sheetName val="kpi 1"/>
      <sheetName val="kpi 2"/>
      <sheetName val="akt"/>
      <sheetName val="Summary"/>
      <sheetName val="Итог по НПО "/>
      <sheetName val="POW"/>
      <sheetName val="Статьи ДДС ОИКС"/>
      <sheetName val="Списки и формулы"/>
      <sheetName val="баланс"/>
      <sheetName val="shtLookup"/>
      <sheetName val="Services Cover"/>
      <sheetName val="Sup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/>
      <sheetData sheetId="666"/>
      <sheetData sheetId="667"/>
      <sheetData sheetId="668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opLeftCell="D1" zoomScale="60" zoomScaleNormal="60" workbookViewId="0">
      <selection activeCell="J19" sqref="J19"/>
    </sheetView>
  </sheetViews>
  <sheetFormatPr defaultRowHeight="15" x14ac:dyDescent="0.25"/>
  <cols>
    <col min="2" max="2" width="55.140625" customWidth="1"/>
    <col min="3" max="3" width="28.5703125" customWidth="1"/>
    <col min="4" max="4" width="32.28515625" customWidth="1"/>
    <col min="5" max="5" width="23.140625" customWidth="1"/>
    <col min="6" max="6" width="12.140625" customWidth="1"/>
    <col min="7" max="7" width="11.140625" customWidth="1"/>
    <col min="8" max="8" width="15.42578125" customWidth="1"/>
    <col min="9" max="9" width="13.42578125" customWidth="1"/>
    <col min="10" max="13" width="27.7109375" customWidth="1"/>
    <col min="14" max="19" width="17.5703125" customWidth="1"/>
    <col min="20" max="20" width="27.7109375" customWidth="1"/>
    <col min="21" max="21" width="14.7109375" customWidth="1"/>
    <col min="22" max="23" width="27.7109375" customWidth="1"/>
  </cols>
  <sheetData>
    <row r="1" spans="1:23" ht="18.75" x14ac:dyDescent="0.25">
      <c r="A1" s="1"/>
      <c r="B1" s="2"/>
      <c r="C1" s="2"/>
      <c r="D1" s="3"/>
      <c r="E1" s="3"/>
      <c r="F1" s="3"/>
      <c r="G1" s="3"/>
      <c r="H1" s="3"/>
      <c r="I1" s="4"/>
      <c r="J1" s="3"/>
      <c r="K1" s="4"/>
      <c r="L1" s="4"/>
      <c r="M1" s="4"/>
      <c r="N1" s="4"/>
      <c r="O1" s="4"/>
      <c r="P1" s="4"/>
      <c r="Q1" s="4"/>
      <c r="R1" s="4"/>
      <c r="S1" s="5"/>
      <c r="T1" s="5"/>
      <c r="U1" s="5"/>
      <c r="V1" s="5"/>
      <c r="W1" s="6" t="s">
        <v>0</v>
      </c>
    </row>
    <row r="2" spans="1:23" ht="18.75" x14ac:dyDescent="0.3">
      <c r="A2" s="1"/>
      <c r="B2" s="2"/>
      <c r="C2" s="2"/>
      <c r="D2" s="3"/>
      <c r="E2" s="3"/>
      <c r="F2" s="3"/>
      <c r="G2" s="3"/>
      <c r="H2" s="3"/>
      <c r="I2" s="4"/>
      <c r="J2" s="3"/>
      <c r="K2" s="4"/>
      <c r="L2" s="4"/>
      <c r="M2" s="4"/>
      <c r="N2" s="4"/>
      <c r="O2" s="4"/>
      <c r="P2" s="4"/>
      <c r="Q2" s="4"/>
      <c r="R2" s="4"/>
      <c r="S2" s="5"/>
      <c r="T2" s="5"/>
      <c r="U2" s="5"/>
      <c r="V2" s="5"/>
      <c r="W2" s="7" t="s">
        <v>1</v>
      </c>
    </row>
    <row r="3" spans="1:23" ht="18.75" x14ac:dyDescent="0.3">
      <c r="A3" s="1"/>
      <c r="B3" s="2"/>
      <c r="C3" s="2"/>
      <c r="D3" s="3"/>
      <c r="E3" s="3"/>
      <c r="F3" s="3"/>
      <c r="G3" s="3"/>
      <c r="H3" s="3"/>
      <c r="I3" s="4"/>
      <c r="J3" s="3"/>
      <c r="K3" s="4"/>
      <c r="L3" s="4"/>
      <c r="M3" s="4"/>
      <c r="N3" s="4"/>
      <c r="O3" s="4"/>
      <c r="P3" s="4"/>
      <c r="Q3" s="4"/>
      <c r="R3" s="4"/>
      <c r="S3" s="5"/>
      <c r="T3" s="5"/>
      <c r="U3" s="5"/>
      <c r="V3" s="5"/>
      <c r="W3" s="7" t="s">
        <v>2</v>
      </c>
    </row>
    <row r="4" spans="1:23" ht="18.75" x14ac:dyDescent="0.3">
      <c r="A4" s="1"/>
      <c r="B4" s="2"/>
      <c r="C4" s="2"/>
      <c r="D4" s="3"/>
      <c r="E4" s="3"/>
      <c r="F4" s="3"/>
      <c r="G4" s="3"/>
      <c r="H4" s="3"/>
      <c r="I4" s="4"/>
      <c r="J4" s="3"/>
      <c r="K4" s="4"/>
      <c r="L4" s="4"/>
      <c r="M4" s="4"/>
      <c r="N4" s="4"/>
      <c r="O4" s="4"/>
      <c r="P4" s="4"/>
      <c r="Q4" s="4"/>
      <c r="R4" s="4"/>
      <c r="S4" s="5"/>
      <c r="T4" s="5"/>
      <c r="U4" s="5"/>
      <c r="V4" s="5"/>
      <c r="W4" s="7"/>
    </row>
    <row r="5" spans="1:23" ht="18.75" x14ac:dyDescent="0.25">
      <c r="A5" s="77" t="s">
        <v>3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8"/>
    </row>
    <row r="6" spans="1:23" ht="18.75" x14ac:dyDescent="0.25">
      <c r="A6" s="77" t="s">
        <v>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8"/>
    </row>
    <row r="7" spans="1:23" ht="18.75" x14ac:dyDescent="0.3">
      <c r="A7" s="79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1"/>
      <c r="S7" s="80"/>
      <c r="T7" s="80"/>
      <c r="U7" s="80"/>
      <c r="V7" s="80"/>
      <c r="W7" s="9"/>
    </row>
    <row r="8" spans="1:23" ht="15.75" x14ac:dyDescent="0.25">
      <c r="A8" s="82" t="s">
        <v>98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</row>
    <row r="9" spans="1:23" x14ac:dyDescent="0.25">
      <c r="A9" s="83" t="s">
        <v>5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</row>
    <row r="10" spans="1:23" ht="15.75" x14ac:dyDescent="0.25">
      <c r="A10" s="1"/>
      <c r="B10" s="5"/>
      <c r="C10" s="5"/>
      <c r="D10" s="5"/>
      <c r="E10" s="2"/>
      <c r="F10" s="2"/>
      <c r="G10" s="2"/>
      <c r="H10" s="2"/>
      <c r="I10" s="2"/>
      <c r="J10" s="2"/>
      <c r="K10" s="5"/>
      <c r="L10" s="5"/>
      <c r="M10" s="4"/>
      <c r="N10" s="4"/>
      <c r="O10" s="4"/>
      <c r="P10" s="10"/>
      <c r="Q10" s="10"/>
      <c r="R10" s="10"/>
      <c r="S10" s="10"/>
      <c r="T10" s="10"/>
      <c r="U10" s="10"/>
      <c r="V10" s="10"/>
      <c r="W10" s="10"/>
    </row>
    <row r="11" spans="1:23" ht="15.75" x14ac:dyDescent="0.25">
      <c r="A11" s="82" t="s">
        <v>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</row>
    <row r="16" spans="1:23" ht="15.75" x14ac:dyDescent="0.25">
      <c r="A16" s="84" t="s">
        <v>7</v>
      </c>
      <c r="B16" s="76" t="s">
        <v>8</v>
      </c>
      <c r="C16" s="76" t="s">
        <v>9</v>
      </c>
      <c r="D16" s="76" t="s">
        <v>10</v>
      </c>
      <c r="E16" s="76" t="s">
        <v>11</v>
      </c>
      <c r="F16" s="76" t="s">
        <v>12</v>
      </c>
      <c r="G16" s="76" t="s">
        <v>13</v>
      </c>
      <c r="H16" s="76" t="s">
        <v>14</v>
      </c>
      <c r="I16" s="76" t="s">
        <v>15</v>
      </c>
      <c r="J16" s="76"/>
      <c r="K16" s="76"/>
      <c r="L16" s="76"/>
      <c r="M16" s="76"/>
      <c r="N16" s="73" t="s">
        <v>16</v>
      </c>
      <c r="O16" s="74"/>
      <c r="P16" s="74"/>
      <c r="Q16" s="74"/>
      <c r="R16" s="74"/>
      <c r="S16" s="74"/>
      <c r="T16" s="74"/>
      <c r="U16" s="74"/>
      <c r="V16" s="75"/>
      <c r="W16" s="76" t="s">
        <v>17</v>
      </c>
    </row>
    <row r="17" spans="1:23" ht="110.25" x14ac:dyDescent="0.25">
      <c r="A17" s="84"/>
      <c r="B17" s="76"/>
      <c r="C17" s="76"/>
      <c r="D17" s="76"/>
      <c r="E17" s="76"/>
      <c r="F17" s="76"/>
      <c r="G17" s="76"/>
      <c r="H17" s="76"/>
      <c r="I17" s="11" t="s">
        <v>18</v>
      </c>
      <c r="J17" s="11" t="s">
        <v>19</v>
      </c>
      <c r="K17" s="11" t="s">
        <v>20</v>
      </c>
      <c r="L17" s="11" t="s">
        <v>21</v>
      </c>
      <c r="M17" s="12" t="s">
        <v>22</v>
      </c>
      <c r="N17" s="12" t="s">
        <v>23</v>
      </c>
      <c r="O17" s="12" t="s">
        <v>24</v>
      </c>
      <c r="P17" s="11" t="s">
        <v>25</v>
      </c>
      <c r="Q17" s="11" t="s">
        <v>26</v>
      </c>
      <c r="R17" s="11" t="s">
        <v>27</v>
      </c>
      <c r="S17" s="11" t="s">
        <v>28</v>
      </c>
      <c r="T17" s="11" t="s">
        <v>29</v>
      </c>
      <c r="U17" s="11" t="s">
        <v>30</v>
      </c>
      <c r="V17" s="12" t="s">
        <v>31</v>
      </c>
      <c r="W17" s="76"/>
    </row>
    <row r="18" spans="1:23" ht="15.75" x14ac:dyDescent="0.25">
      <c r="A18" s="13">
        <v>1</v>
      </c>
      <c r="B18" s="13">
        <v>2</v>
      </c>
      <c r="C18" s="14">
        <v>3</v>
      </c>
      <c r="D18" s="13">
        <v>4</v>
      </c>
      <c r="E18" s="14">
        <v>5</v>
      </c>
      <c r="F18" s="13">
        <v>6</v>
      </c>
      <c r="G18" s="14">
        <v>7</v>
      </c>
      <c r="H18" s="13">
        <v>8</v>
      </c>
      <c r="I18" s="14">
        <v>9</v>
      </c>
      <c r="J18" s="13">
        <v>10</v>
      </c>
      <c r="K18" s="14">
        <v>11</v>
      </c>
      <c r="L18" s="13">
        <v>12</v>
      </c>
      <c r="M18" s="14">
        <v>13</v>
      </c>
      <c r="N18" s="13">
        <v>14</v>
      </c>
      <c r="O18" s="14">
        <v>15</v>
      </c>
      <c r="P18" s="13">
        <v>16</v>
      </c>
      <c r="Q18" s="14">
        <v>17</v>
      </c>
      <c r="R18" s="13">
        <v>18</v>
      </c>
      <c r="S18" s="14">
        <v>19</v>
      </c>
      <c r="T18" s="13">
        <v>20</v>
      </c>
      <c r="U18" s="14">
        <v>21</v>
      </c>
      <c r="V18" s="13">
        <v>22</v>
      </c>
      <c r="W18" s="14">
        <v>23</v>
      </c>
    </row>
    <row r="19" spans="1:23" ht="66.75" customHeight="1" x14ac:dyDescent="0.25">
      <c r="A19" s="62" t="s">
        <v>87</v>
      </c>
      <c r="B19" s="62" t="s">
        <v>88</v>
      </c>
      <c r="C19" s="61" t="s">
        <v>89</v>
      </c>
      <c r="D19" s="64" t="s">
        <v>90</v>
      </c>
      <c r="E19" s="61" t="s">
        <v>91</v>
      </c>
      <c r="F19" s="13" t="s">
        <v>32</v>
      </c>
      <c r="G19" s="14" t="s">
        <v>33</v>
      </c>
      <c r="H19" s="62">
        <v>2026</v>
      </c>
      <c r="I19" s="63">
        <v>6</v>
      </c>
      <c r="J19" s="64" t="s">
        <v>92</v>
      </c>
      <c r="K19" s="65" t="s">
        <v>94</v>
      </c>
      <c r="L19" s="62" t="s">
        <v>93</v>
      </c>
      <c r="M19" s="66" t="s">
        <v>34</v>
      </c>
      <c r="N19" s="64">
        <v>1</v>
      </c>
      <c r="O19" s="66">
        <v>1</v>
      </c>
      <c r="P19" s="64">
        <v>1</v>
      </c>
      <c r="Q19" s="66" t="s">
        <v>95</v>
      </c>
      <c r="R19" s="64" t="s">
        <v>96</v>
      </c>
      <c r="S19" s="66" t="s">
        <v>97</v>
      </c>
      <c r="T19" s="64">
        <v>18622.41</v>
      </c>
      <c r="U19" s="66">
        <v>1.76</v>
      </c>
      <c r="V19" s="66">
        <f>N19*O19*P19*Q19*T19*U19</f>
        <v>65550.883199999997</v>
      </c>
      <c r="W19" s="16" t="s">
        <v>32</v>
      </c>
    </row>
    <row r="20" spans="1:23" ht="63" x14ac:dyDescent="0.25">
      <c r="A20" s="62" t="s">
        <v>87</v>
      </c>
      <c r="B20" s="62" t="s">
        <v>88</v>
      </c>
      <c r="C20" s="61" t="s">
        <v>89</v>
      </c>
      <c r="D20" s="13" t="s">
        <v>35</v>
      </c>
      <c r="E20" s="14" t="s">
        <v>32</v>
      </c>
      <c r="F20" s="13" t="s">
        <v>32</v>
      </c>
      <c r="G20" s="14" t="s">
        <v>32</v>
      </c>
      <c r="H20" s="14" t="s">
        <v>32</v>
      </c>
      <c r="I20" s="14" t="s">
        <v>32</v>
      </c>
      <c r="J20" s="13" t="s">
        <v>32</v>
      </c>
      <c r="K20" s="13" t="s">
        <v>32</v>
      </c>
      <c r="L20" s="13" t="s">
        <v>32</v>
      </c>
      <c r="M20" s="14" t="s">
        <v>32</v>
      </c>
      <c r="N20" s="13" t="s">
        <v>32</v>
      </c>
      <c r="O20" s="14" t="s">
        <v>32</v>
      </c>
      <c r="P20" s="13" t="s">
        <v>32</v>
      </c>
      <c r="Q20" s="14" t="s">
        <v>32</v>
      </c>
      <c r="R20" s="13" t="s">
        <v>32</v>
      </c>
      <c r="S20" s="14" t="s">
        <v>32</v>
      </c>
      <c r="T20" s="13" t="s">
        <v>32</v>
      </c>
      <c r="U20" s="14" t="s">
        <v>32</v>
      </c>
      <c r="V20" s="14">
        <f>V19</f>
        <v>65550.883199999997</v>
      </c>
      <c r="W20" s="16" t="s">
        <v>32</v>
      </c>
    </row>
  </sheetData>
  <mergeCells count="17">
    <mergeCell ref="I16:M16"/>
    <mergeCell ref="N16:V16"/>
    <mergeCell ref="W16:W17"/>
    <mergeCell ref="F16:F17"/>
    <mergeCell ref="A5:V5"/>
    <mergeCell ref="A6:V6"/>
    <mergeCell ref="A7:V7"/>
    <mergeCell ref="A8:W8"/>
    <mergeCell ref="A9:W9"/>
    <mergeCell ref="A11:W11"/>
    <mergeCell ref="A16:A17"/>
    <mergeCell ref="B16:B17"/>
    <mergeCell ref="C16:C17"/>
    <mergeCell ref="D16:D17"/>
    <mergeCell ref="E16:E17"/>
    <mergeCell ref="G16:G17"/>
    <mergeCell ref="H16:H1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zoomScale="55" zoomScaleNormal="55" workbookViewId="0">
      <selection activeCell="A10" sqref="A10:N10"/>
    </sheetView>
  </sheetViews>
  <sheetFormatPr defaultRowHeight="15" x14ac:dyDescent="0.25"/>
  <cols>
    <col min="1" max="1" width="30.5703125" customWidth="1"/>
    <col min="2" max="2" width="27" customWidth="1"/>
    <col min="3" max="3" width="36.5703125" customWidth="1"/>
    <col min="4" max="4" width="28.7109375" customWidth="1"/>
    <col min="5" max="6" width="36.5703125" customWidth="1"/>
    <col min="7" max="7" width="22.5703125" customWidth="1"/>
    <col min="8" max="8" width="36.5703125" customWidth="1"/>
    <col min="9" max="9" width="23.28515625" customWidth="1"/>
    <col min="10" max="10" width="24.85546875" customWidth="1"/>
    <col min="11" max="11" width="22" customWidth="1"/>
    <col min="12" max="12" width="36.5703125" customWidth="1"/>
    <col min="13" max="13" width="27.7109375" customWidth="1"/>
    <col min="14" max="14" width="36.5703125" customWidth="1"/>
  </cols>
  <sheetData>
    <row r="1" spans="1:14" ht="15.75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2"/>
      <c r="L1" s="2"/>
      <c r="M1" s="2"/>
      <c r="N1" s="2"/>
    </row>
    <row r="2" spans="1:14" ht="15.75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2"/>
      <c r="L2" s="2"/>
      <c r="M2" s="2"/>
      <c r="N2" s="2"/>
    </row>
    <row r="3" spans="1:14" ht="15.75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2"/>
      <c r="L3" s="2"/>
      <c r="M3" s="2"/>
      <c r="N3" s="2"/>
    </row>
    <row r="4" spans="1:14" ht="15.75" x14ac:dyDescent="0.25">
      <c r="A4" s="54"/>
      <c r="B4" s="54"/>
      <c r="C4" s="54"/>
      <c r="D4" s="54"/>
      <c r="E4" s="54"/>
      <c r="F4" s="54"/>
      <c r="G4" s="54"/>
      <c r="H4" s="54"/>
      <c r="I4" s="54"/>
      <c r="J4" s="54"/>
      <c r="K4" s="2"/>
      <c r="L4" s="2"/>
      <c r="M4" s="2"/>
      <c r="N4" s="2"/>
    </row>
    <row r="5" spans="1:14" ht="18.75" x14ac:dyDescent="0.25">
      <c r="A5" s="78" t="s">
        <v>76</v>
      </c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</row>
    <row r="6" spans="1:14" ht="15.75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2"/>
      <c r="L6" s="2"/>
      <c r="M6" s="2"/>
      <c r="N6" s="2"/>
    </row>
    <row r="7" spans="1:14" ht="18.75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1:14" ht="15.75" x14ac:dyDescent="0.25">
      <c r="A8" s="54"/>
      <c r="B8" s="54"/>
      <c r="C8" s="19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</row>
    <row r="9" spans="1:14" ht="15.75" x14ac:dyDescent="0.25">
      <c r="A9" s="82" t="s">
        <v>98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</row>
    <row r="10" spans="1:14" x14ac:dyDescent="0.25">
      <c r="A10" s="83" t="s">
        <v>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</row>
    <row r="11" spans="1:14" ht="15.75" x14ac:dyDescent="0.25">
      <c r="A11" s="54"/>
      <c r="B11" s="54"/>
      <c r="C11" s="19"/>
      <c r="D11" s="54"/>
      <c r="E11" s="2"/>
      <c r="F11" s="56"/>
      <c r="G11" s="56"/>
      <c r="H11" s="56"/>
    </row>
    <row r="12" spans="1:14" ht="15.75" x14ac:dyDescent="0.25">
      <c r="A12" s="82" t="s">
        <v>6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1:14" ht="15.75" x14ac:dyDescent="0.25">
      <c r="A13" s="54"/>
      <c r="B13" s="54"/>
      <c r="C13" s="19"/>
      <c r="D13" s="54"/>
      <c r="E13" s="54"/>
      <c r="F13" s="57"/>
      <c r="G13" s="57"/>
      <c r="H13" s="57"/>
    </row>
    <row r="17" spans="1:14" ht="78.75" x14ac:dyDescent="0.25">
      <c r="A17" s="11" t="s">
        <v>7</v>
      </c>
      <c r="B17" s="11" t="s">
        <v>8</v>
      </c>
      <c r="C17" s="11" t="s">
        <v>9</v>
      </c>
      <c r="D17" s="11" t="s">
        <v>77</v>
      </c>
      <c r="E17" s="11" t="s">
        <v>69</v>
      </c>
      <c r="F17" s="11" t="s">
        <v>78</v>
      </c>
      <c r="G17" s="11" t="s">
        <v>79</v>
      </c>
      <c r="H17" s="11" t="s">
        <v>80</v>
      </c>
      <c r="I17" s="11" t="s">
        <v>81</v>
      </c>
      <c r="J17" s="11" t="s">
        <v>82</v>
      </c>
      <c r="K17" s="11" t="s">
        <v>83</v>
      </c>
      <c r="L17" s="11" t="s">
        <v>84</v>
      </c>
      <c r="M17" s="11" t="s">
        <v>85</v>
      </c>
      <c r="N17" s="11" t="s">
        <v>86</v>
      </c>
    </row>
    <row r="18" spans="1:14" ht="15.75" x14ac:dyDescent="0.25">
      <c r="A18" s="58">
        <v>1</v>
      </c>
      <c r="B18" s="59">
        <v>2</v>
      </c>
      <c r="C18" s="60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</row>
  </sheetData>
  <mergeCells count="4">
    <mergeCell ref="A5:N5"/>
    <mergeCell ref="A9:N9"/>
    <mergeCell ref="A10:N10"/>
    <mergeCell ref="A12:N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tabSelected="1" zoomScale="60" zoomScaleNormal="60" workbookViewId="0">
      <selection activeCell="S19" sqref="S19"/>
    </sheetView>
  </sheetViews>
  <sheetFormatPr defaultRowHeight="15" x14ac:dyDescent="0.25"/>
  <cols>
    <col min="1" max="1" width="20.42578125" customWidth="1"/>
    <col min="2" max="2" width="59.7109375" customWidth="1"/>
    <col min="3" max="24" width="20.42578125" customWidth="1"/>
  </cols>
  <sheetData>
    <row r="1" spans="1:24" ht="15.75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8"/>
      <c r="L1" s="18"/>
      <c r="M1" s="18"/>
      <c r="N1" s="18"/>
      <c r="O1" s="17"/>
      <c r="P1" s="17"/>
      <c r="Q1" s="17"/>
      <c r="R1" s="17"/>
      <c r="S1" s="17"/>
      <c r="T1" s="17"/>
      <c r="U1" s="17"/>
      <c r="V1" s="17"/>
      <c r="W1" s="17"/>
      <c r="X1" s="19"/>
    </row>
    <row r="2" spans="1:24" ht="15.75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8"/>
      <c r="L2" s="18"/>
      <c r="M2" s="18"/>
      <c r="N2" s="18"/>
      <c r="O2" s="17"/>
      <c r="P2" s="17"/>
      <c r="Q2" s="17"/>
      <c r="R2" s="17"/>
      <c r="S2" s="17"/>
      <c r="T2" s="17"/>
      <c r="U2" s="17"/>
      <c r="V2" s="17"/>
      <c r="W2" s="17"/>
      <c r="X2" s="19"/>
    </row>
    <row r="3" spans="1:24" ht="18.75" x14ac:dyDescent="0.25">
      <c r="A3" s="86" t="s">
        <v>36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</row>
    <row r="4" spans="1:24" ht="15.75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8"/>
      <c r="L4" s="18"/>
      <c r="M4" s="18"/>
      <c r="N4" s="18"/>
      <c r="O4" s="17"/>
      <c r="P4" s="17"/>
      <c r="Q4" s="17"/>
      <c r="R4" s="17"/>
      <c r="S4" s="17"/>
      <c r="T4" s="17"/>
      <c r="U4" s="17"/>
      <c r="V4" s="17"/>
      <c r="W4" s="17"/>
      <c r="X4" s="19"/>
    </row>
    <row r="5" spans="1:24" ht="18.75" x14ac:dyDescent="0.25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17"/>
      <c r="P5" s="17"/>
      <c r="Q5" s="17"/>
      <c r="R5" s="17"/>
      <c r="S5" s="17"/>
      <c r="T5" s="17"/>
      <c r="U5" s="17"/>
      <c r="V5" s="17"/>
      <c r="W5" s="17"/>
      <c r="X5" s="19"/>
    </row>
    <row r="6" spans="1:24" ht="15.75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9"/>
    </row>
    <row r="7" spans="1:24" ht="15.75" x14ac:dyDescent="0.25">
      <c r="A7" s="87" t="s">
        <v>98</v>
      </c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</row>
    <row r="8" spans="1:24" x14ac:dyDescent="0.25">
      <c r="A8" s="88" t="s">
        <v>5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</row>
    <row r="9" spans="1:24" ht="15.75" x14ac:dyDescent="0.25">
      <c r="A9" s="17"/>
      <c r="B9" s="17"/>
      <c r="C9" s="17"/>
      <c r="D9" s="18"/>
      <c r="E9" s="20"/>
      <c r="F9" s="20"/>
      <c r="G9" s="20"/>
      <c r="H9" s="20"/>
      <c r="I9" s="20"/>
      <c r="J9" s="20"/>
      <c r="K9" s="20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9"/>
    </row>
    <row r="10" spans="1:24" ht="15.75" x14ac:dyDescent="0.25">
      <c r="A10" s="87" t="s">
        <v>6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</row>
    <row r="11" spans="1:24" ht="15.75" x14ac:dyDescent="0.25">
      <c r="A11" s="21"/>
      <c r="B11" s="21"/>
      <c r="C11" s="21"/>
      <c r="D11" s="21"/>
      <c r="E11" s="22"/>
      <c r="F11" s="22"/>
      <c r="G11" s="22"/>
      <c r="H11" s="22"/>
      <c r="I11" s="22"/>
    </row>
    <row r="12" spans="1:24" ht="15.75" x14ac:dyDescent="0.25">
      <c r="A12" s="23"/>
      <c r="B12" s="23"/>
      <c r="C12" s="21"/>
      <c r="D12" s="23"/>
      <c r="E12" s="24"/>
      <c r="F12" s="24"/>
      <c r="G12" s="24"/>
      <c r="H12" s="24"/>
      <c r="I12" s="24"/>
    </row>
    <row r="13" spans="1:24" ht="15.75" x14ac:dyDescent="0.25">
      <c r="A13" s="25"/>
      <c r="B13" s="25"/>
      <c r="C13" s="21"/>
      <c r="D13" s="25"/>
      <c r="E13" s="25"/>
      <c r="F13" s="25"/>
      <c r="G13" s="25"/>
      <c r="H13" s="25"/>
      <c r="I13" s="25"/>
    </row>
    <row r="14" spans="1:24" ht="15.75" x14ac:dyDescent="0.25">
      <c r="A14" s="21"/>
      <c r="B14" s="21"/>
      <c r="C14" s="21"/>
      <c r="D14" s="26"/>
      <c r="E14" s="22"/>
      <c r="F14" s="27"/>
      <c r="G14" s="22"/>
      <c r="H14" s="22"/>
      <c r="I14" s="27"/>
    </row>
    <row r="15" spans="1:24" ht="55.5" customHeight="1" x14ac:dyDescent="0.25">
      <c r="A15" s="85" t="s">
        <v>7</v>
      </c>
      <c r="B15" s="85" t="s">
        <v>8</v>
      </c>
      <c r="C15" s="85" t="s">
        <v>9</v>
      </c>
      <c r="D15" s="85" t="s">
        <v>37</v>
      </c>
      <c r="E15" s="85" t="s">
        <v>38</v>
      </c>
      <c r="F15" s="85" t="s">
        <v>39</v>
      </c>
      <c r="G15" s="85"/>
      <c r="H15" s="85"/>
      <c r="I15" s="85"/>
      <c r="J15" s="85"/>
      <c r="K15" s="85" t="s">
        <v>40</v>
      </c>
      <c r="L15" s="85" t="s">
        <v>41</v>
      </c>
      <c r="M15" s="85" t="s">
        <v>42</v>
      </c>
      <c r="N15" s="85" t="s">
        <v>43</v>
      </c>
      <c r="O15" s="85" t="s">
        <v>44</v>
      </c>
      <c r="P15" s="89" t="s">
        <v>45</v>
      </c>
      <c r="Q15" s="89" t="s">
        <v>46</v>
      </c>
      <c r="R15" s="89" t="s">
        <v>47</v>
      </c>
      <c r="S15" s="89" t="s">
        <v>48</v>
      </c>
      <c r="T15" s="89" t="s">
        <v>49</v>
      </c>
      <c r="U15" s="89" t="s">
        <v>50</v>
      </c>
      <c r="V15" s="89" t="s">
        <v>51</v>
      </c>
      <c r="W15" s="89" t="s">
        <v>52</v>
      </c>
      <c r="X15" s="89" t="s">
        <v>53</v>
      </c>
    </row>
    <row r="16" spans="1:24" ht="146.25" x14ac:dyDescent="0.25">
      <c r="A16" s="85"/>
      <c r="B16" s="85"/>
      <c r="C16" s="85"/>
      <c r="D16" s="85"/>
      <c r="E16" s="85"/>
      <c r="F16" s="28" t="s">
        <v>54</v>
      </c>
      <c r="G16" s="28" t="s">
        <v>55</v>
      </c>
      <c r="H16" s="28" t="s">
        <v>56</v>
      </c>
      <c r="I16" s="29" t="s">
        <v>57</v>
      </c>
      <c r="J16" s="28" t="s">
        <v>58</v>
      </c>
      <c r="K16" s="85"/>
      <c r="L16" s="85"/>
      <c r="M16" s="85"/>
      <c r="N16" s="85"/>
      <c r="O16" s="85"/>
      <c r="P16" s="90"/>
      <c r="Q16" s="90"/>
      <c r="R16" s="90"/>
      <c r="S16" s="90"/>
      <c r="T16" s="90"/>
      <c r="U16" s="90"/>
      <c r="V16" s="90"/>
      <c r="W16" s="90"/>
      <c r="X16" s="90"/>
    </row>
    <row r="17" spans="1:24" ht="15.75" x14ac:dyDescent="0.25">
      <c r="A17" s="29">
        <v>1</v>
      </c>
      <c r="B17" s="29">
        <v>2</v>
      </c>
      <c r="C17" s="29">
        <v>3</v>
      </c>
      <c r="D17" s="29">
        <v>4</v>
      </c>
      <c r="E17" s="29">
        <v>5</v>
      </c>
      <c r="F17" s="29">
        <v>6</v>
      </c>
      <c r="G17" s="29">
        <v>7</v>
      </c>
      <c r="H17" s="29">
        <v>8</v>
      </c>
      <c r="I17" s="29">
        <v>9</v>
      </c>
      <c r="J17" s="29">
        <v>10</v>
      </c>
      <c r="K17" s="29">
        <v>11</v>
      </c>
      <c r="L17" s="29">
        <v>12</v>
      </c>
      <c r="M17" s="29">
        <v>13</v>
      </c>
      <c r="N17" s="29">
        <v>14</v>
      </c>
      <c r="O17" s="29">
        <v>15</v>
      </c>
      <c r="P17" s="30" t="s">
        <v>59</v>
      </c>
      <c r="Q17" s="30" t="s">
        <v>60</v>
      </c>
      <c r="R17" s="30" t="s">
        <v>61</v>
      </c>
      <c r="S17" s="30" t="s">
        <v>62</v>
      </c>
      <c r="T17" s="30" t="s">
        <v>63</v>
      </c>
      <c r="U17" s="30" t="s">
        <v>64</v>
      </c>
      <c r="V17" s="30" t="s">
        <v>65</v>
      </c>
      <c r="W17" s="30" t="s">
        <v>66</v>
      </c>
      <c r="X17" s="30" t="s">
        <v>67</v>
      </c>
    </row>
    <row r="18" spans="1:24" ht="97.5" customHeight="1" x14ac:dyDescent="0.25">
      <c r="A18" s="67" t="str">
        <f>'20.1'!A19</f>
        <v>1.2.1.1</v>
      </c>
      <c r="B18" s="67" t="str">
        <f>'20.1'!B19</f>
        <v>Замена токоограничивающих реакторов на ПС-110кВ "Левобережная" (ПС-229)</v>
      </c>
      <c r="C18" s="67" t="str">
        <f>'20.1'!C19</f>
        <v>P_PES_ПС229</v>
      </c>
      <c r="D18" s="68">
        <v>2026</v>
      </c>
      <c r="E18" s="68">
        <v>2026</v>
      </c>
      <c r="F18" s="69">
        <f>SUMIFS('20.1'!V:V,'20.1'!C:C,C18,'20.1'!D:D,"Итого объем финансовых потребностей по инвестиционному проекту, тыс. рублей")/1000</f>
        <v>65.550883200000001</v>
      </c>
      <c r="G18" s="69">
        <f t="shared" ref="G18" si="0">ROUND(F18*1.2,8)</f>
        <v>78.661059839999993</v>
      </c>
      <c r="H18" s="71">
        <f>IFERROR(M18+N18*(S18/O18*(100+'20.4'!$F$17)/200),G18)</f>
        <v>80.743029075622857</v>
      </c>
      <c r="I18" s="31">
        <f>SUMIFS('20.2'!L:L,'20.2'!C:C,C18,'20.2'!E:E,"Итого объем финансовых потребностей по инвестиционному проекту, тыс. рублей")/1000</f>
        <v>0</v>
      </c>
      <c r="J18" s="69">
        <f t="shared" ref="J18" si="1">ROUND(H18+I18,8)</f>
        <v>80.743029079999999</v>
      </c>
      <c r="K18" s="70">
        <v>33.515000000000001</v>
      </c>
      <c r="L18" s="70">
        <f>J18-K18</f>
        <v>47.228029079999999</v>
      </c>
      <c r="M18" s="32">
        <v>0</v>
      </c>
      <c r="N18" s="69">
        <f>G18-M18</f>
        <v>78.661059839999993</v>
      </c>
      <c r="O18" s="71">
        <f>K18</f>
        <v>33.515000000000001</v>
      </c>
      <c r="P18" s="33">
        <v>0</v>
      </c>
      <c r="Q18" s="33">
        <v>0</v>
      </c>
      <c r="R18" s="33">
        <v>0</v>
      </c>
      <c r="S18" s="72">
        <v>33.520000000000003</v>
      </c>
      <c r="T18" s="33">
        <v>0</v>
      </c>
      <c r="U18" s="33">
        <v>0</v>
      </c>
      <c r="V18" s="33">
        <v>0</v>
      </c>
      <c r="W18" s="33">
        <v>0</v>
      </c>
      <c r="X18" s="31">
        <v>0</v>
      </c>
    </row>
  </sheetData>
  <protectedRanges>
    <protectedRange password="CC71" sqref="S14" name="Диапазон1"/>
    <protectedRange password="CC71" sqref="N18:O18" name="Диапазон1_1"/>
    <protectedRange password="CC71" sqref="P18:W18" name="Диапазон1_1_2"/>
  </protectedRanges>
  <mergeCells count="25">
    <mergeCell ref="V15:V16"/>
    <mergeCell ref="W15:W16"/>
    <mergeCell ref="X15:X16"/>
    <mergeCell ref="P15:P16"/>
    <mergeCell ref="Q15:Q16"/>
    <mergeCell ref="R15:R16"/>
    <mergeCell ref="S15:S16"/>
    <mergeCell ref="T15:T16"/>
    <mergeCell ref="U15:U16"/>
    <mergeCell ref="O15:O16"/>
    <mergeCell ref="A3:X3"/>
    <mergeCell ref="A5:N5"/>
    <mergeCell ref="A7:X7"/>
    <mergeCell ref="A8:X8"/>
    <mergeCell ref="A10:X10"/>
    <mergeCell ref="A15:A16"/>
    <mergeCell ref="B15:B16"/>
    <mergeCell ref="C15:C16"/>
    <mergeCell ref="D15:D16"/>
    <mergeCell ref="E15:E16"/>
    <mergeCell ref="F15:J15"/>
    <mergeCell ref="K15:K16"/>
    <mergeCell ref="L15:L16"/>
    <mergeCell ref="M15:M16"/>
    <mergeCell ref="N15:N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C39"/>
  <sheetViews>
    <sheetView zoomScale="80" zoomScaleNormal="80" workbookViewId="0">
      <selection activeCell="B8" sqref="B8:K8"/>
    </sheetView>
  </sheetViews>
  <sheetFormatPr defaultRowHeight="15" x14ac:dyDescent="0.25"/>
  <cols>
    <col min="1" max="1" width="3.85546875" style="34" customWidth="1"/>
    <col min="2" max="2" width="20.5703125" style="34" customWidth="1"/>
    <col min="3" max="3" width="15.42578125" style="34" customWidth="1"/>
    <col min="4" max="4" width="15.85546875" style="34" customWidth="1"/>
    <col min="5" max="5" width="12.85546875" style="34" customWidth="1"/>
    <col min="6" max="6" width="13" style="34" customWidth="1"/>
    <col min="7" max="7" width="13.5703125" style="34" customWidth="1"/>
    <col min="8" max="8" width="12.85546875" style="34" customWidth="1"/>
    <col min="9" max="9" width="13.7109375" style="34" customWidth="1"/>
    <col min="10" max="10" width="13" style="34" customWidth="1"/>
    <col min="11" max="11" width="13.7109375" style="34" customWidth="1"/>
    <col min="12" max="12" width="12.7109375" style="34" customWidth="1"/>
    <col min="13" max="13" width="12.85546875" style="34" customWidth="1"/>
    <col min="14" max="14" width="12" style="34" customWidth="1"/>
    <col min="15" max="16384" width="9.140625" style="34"/>
  </cols>
  <sheetData>
    <row r="4" spans="2:18" ht="18.75" x14ac:dyDescent="0.25">
      <c r="B4" s="93" t="s">
        <v>68</v>
      </c>
      <c r="C4" s="93"/>
      <c r="D4" s="93"/>
      <c r="E4" s="93"/>
      <c r="F4" s="93"/>
      <c r="G4" s="93"/>
      <c r="H4" s="93"/>
      <c r="I4" s="93"/>
      <c r="J4" s="93"/>
      <c r="K4" s="93"/>
    </row>
    <row r="5" spans="2:18" ht="9" customHeight="1" x14ac:dyDescent="0.3">
      <c r="B5" s="35"/>
    </row>
    <row r="6" spans="2:18" ht="9" customHeight="1" x14ac:dyDescent="0.3">
      <c r="B6" s="35"/>
    </row>
    <row r="7" spans="2:18" ht="15.75" x14ac:dyDescent="0.25">
      <c r="B7" s="94" t="s">
        <v>98</v>
      </c>
      <c r="C7" s="94"/>
      <c r="D7" s="94"/>
      <c r="E7" s="94"/>
      <c r="F7" s="94"/>
      <c r="G7" s="94"/>
      <c r="H7" s="94"/>
      <c r="I7" s="94"/>
      <c r="J7" s="94"/>
      <c r="K7" s="94"/>
      <c r="L7" s="36"/>
      <c r="M7" s="36"/>
      <c r="N7" s="36"/>
      <c r="O7" s="37"/>
      <c r="P7" s="37"/>
    </row>
    <row r="8" spans="2:18" ht="18" customHeight="1" x14ac:dyDescent="0.25">
      <c r="B8" s="95" t="s">
        <v>5</v>
      </c>
      <c r="C8" s="95"/>
      <c r="D8" s="95"/>
      <c r="E8" s="95"/>
      <c r="F8" s="95"/>
      <c r="G8" s="95"/>
      <c r="H8" s="95"/>
      <c r="I8" s="95"/>
      <c r="J8" s="95"/>
      <c r="K8" s="95"/>
      <c r="L8" s="36"/>
      <c r="M8" s="36"/>
      <c r="N8" s="36"/>
      <c r="O8" s="37"/>
      <c r="P8" s="37"/>
    </row>
    <row r="9" spans="2:18" ht="7.5" customHeight="1" x14ac:dyDescent="0.25"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7"/>
      <c r="P9" s="37"/>
    </row>
    <row r="10" spans="2:18" ht="15.75" x14ac:dyDescent="0.25">
      <c r="B10" s="96" t="s">
        <v>6</v>
      </c>
      <c r="C10" s="96"/>
      <c r="D10" s="96"/>
      <c r="E10" s="96"/>
      <c r="F10" s="96"/>
      <c r="G10" s="96"/>
      <c r="H10" s="96"/>
      <c r="I10" s="96"/>
      <c r="J10" s="96"/>
      <c r="K10" s="96"/>
      <c r="L10" s="36"/>
      <c r="M10" s="36"/>
      <c r="N10" s="36"/>
      <c r="O10" s="37"/>
      <c r="P10" s="37"/>
    </row>
    <row r="11" spans="2:18" ht="10.5" customHeight="1" x14ac:dyDescent="0.25"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7"/>
      <c r="P11" s="37"/>
    </row>
    <row r="12" spans="2:18" ht="10.5" customHeight="1" x14ac:dyDescent="0.25"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7"/>
      <c r="P12" s="37"/>
    </row>
    <row r="13" spans="2:18" ht="10.5" customHeight="1" x14ac:dyDescent="0.25">
      <c r="B13" s="36"/>
      <c r="C13" s="36"/>
      <c r="D13" s="36"/>
      <c r="E13" s="36"/>
      <c r="F13" s="36"/>
      <c r="G13" s="36"/>
      <c r="H13" s="36"/>
      <c r="I13" s="36"/>
    </row>
    <row r="14" spans="2:18" ht="10.5" customHeight="1" x14ac:dyDescent="0.25">
      <c r="B14" s="36"/>
      <c r="C14" s="36"/>
      <c r="D14" s="36"/>
      <c r="E14" s="36"/>
      <c r="F14" s="36"/>
      <c r="G14" s="36"/>
      <c r="H14" s="36"/>
      <c r="I14" s="36"/>
    </row>
    <row r="15" spans="2:18" ht="15" customHeight="1" x14ac:dyDescent="0.25">
      <c r="B15" s="97" t="s">
        <v>69</v>
      </c>
      <c r="C15" s="98" t="s">
        <v>70</v>
      </c>
      <c r="D15" s="98"/>
      <c r="E15" s="98"/>
      <c r="F15" s="98"/>
      <c r="G15" s="98"/>
      <c r="H15" s="98"/>
      <c r="I15" s="98"/>
      <c r="J15" s="98"/>
      <c r="K15" s="98"/>
      <c r="Q15" s="38"/>
      <c r="R15" s="38"/>
    </row>
    <row r="16" spans="2:18" ht="15.75" x14ac:dyDescent="0.25">
      <c r="B16" s="97"/>
      <c r="C16" s="39">
        <v>2023</v>
      </c>
      <c r="D16" s="39">
        <v>2024</v>
      </c>
      <c r="E16" s="39">
        <v>2025</v>
      </c>
      <c r="F16" s="39">
        <v>2026</v>
      </c>
      <c r="G16" s="39">
        <v>2027</v>
      </c>
      <c r="H16" s="39">
        <v>2028</v>
      </c>
      <c r="I16" s="39">
        <v>2029</v>
      </c>
      <c r="J16" s="39">
        <v>2030</v>
      </c>
      <c r="K16" s="39">
        <v>2031</v>
      </c>
      <c r="O16" s="40"/>
      <c r="P16" s="40"/>
      <c r="Q16" s="38"/>
      <c r="R16" s="38"/>
    </row>
    <row r="17" spans="1:29" ht="15.75" x14ac:dyDescent="0.25">
      <c r="B17" s="41" t="s">
        <v>71</v>
      </c>
      <c r="C17" s="42">
        <v>109.09646626082731</v>
      </c>
      <c r="D17" s="42">
        <v>109.11350326220534</v>
      </c>
      <c r="E17" s="42">
        <v>107.81631706396419</v>
      </c>
      <c r="F17" s="42">
        <v>105.262896868962</v>
      </c>
      <c r="G17" s="42">
        <v>104.42089798933949</v>
      </c>
      <c r="H17" s="42">
        <v>104.42089798933949</v>
      </c>
      <c r="I17" s="42">
        <v>104.42089798933949</v>
      </c>
      <c r="J17" s="42">
        <v>104.42089798933949</v>
      </c>
      <c r="K17" s="42">
        <v>104.42089798933949</v>
      </c>
      <c r="O17" s="40"/>
      <c r="P17" s="40"/>
      <c r="Q17" s="38"/>
      <c r="R17" s="38"/>
    </row>
    <row r="19" spans="1:29" ht="15.75" x14ac:dyDescent="0.25">
      <c r="B19" s="43" t="s">
        <v>72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38"/>
      <c r="R19" s="38"/>
    </row>
    <row r="20" spans="1:29" ht="19.5" customHeight="1" x14ac:dyDescent="0.25">
      <c r="A20" s="44"/>
      <c r="B20" s="91" t="s">
        <v>73</v>
      </c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45"/>
      <c r="R20" s="45"/>
      <c r="S20" s="45"/>
      <c r="T20" s="45"/>
      <c r="U20" s="44"/>
      <c r="V20" s="44"/>
      <c r="W20" s="44"/>
      <c r="X20" s="45"/>
      <c r="Y20" s="45"/>
      <c r="Z20" s="45"/>
      <c r="AA20" s="45"/>
      <c r="AB20" s="45"/>
      <c r="AC20" s="45"/>
    </row>
    <row r="21" spans="1:29" ht="22.5" customHeight="1" x14ac:dyDescent="0.25">
      <c r="A21" s="44"/>
      <c r="B21" s="91" t="s">
        <v>74</v>
      </c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45"/>
      <c r="R21" s="45"/>
      <c r="S21" s="45"/>
      <c r="T21" s="45"/>
      <c r="U21" s="44"/>
      <c r="V21" s="44"/>
      <c r="W21" s="44"/>
      <c r="X21" s="45"/>
      <c r="Y21" s="45"/>
      <c r="Z21" s="45"/>
      <c r="AA21" s="45"/>
      <c r="AB21" s="45"/>
      <c r="AC21" s="45"/>
    </row>
    <row r="22" spans="1:29" ht="101.25" customHeight="1" x14ac:dyDescent="0.25">
      <c r="A22" s="46"/>
      <c r="B22" s="92" t="s">
        <v>75</v>
      </c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47"/>
      <c r="R22" s="47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</row>
    <row r="23" spans="1:29" x14ac:dyDescent="0.25">
      <c r="A23" s="46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</row>
    <row r="24" spans="1:29" x14ac:dyDescent="0.25">
      <c r="A24" s="46"/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</row>
    <row r="35" spans="3:14" x14ac:dyDescent="0.25"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</row>
    <row r="36" spans="3:14" x14ac:dyDescent="0.25"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</row>
    <row r="37" spans="3:14" ht="15.75" x14ac:dyDescent="0.25"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49"/>
    </row>
    <row r="38" spans="3:14" ht="15.75" x14ac:dyDescent="0.25"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49"/>
    </row>
    <row r="39" spans="3:14" ht="15.75" x14ac:dyDescent="0.25">
      <c r="C39" s="52"/>
      <c r="D39" s="52"/>
      <c r="E39" s="53"/>
      <c r="F39" s="53"/>
      <c r="G39" s="53"/>
      <c r="H39" s="53"/>
      <c r="I39" s="53"/>
      <c r="J39" s="53"/>
      <c r="K39" s="53"/>
      <c r="L39" s="52"/>
      <c r="M39" s="52"/>
      <c r="N39" s="49"/>
    </row>
  </sheetData>
  <mergeCells count="9">
    <mergeCell ref="B20:P20"/>
    <mergeCell ref="B21:P21"/>
    <mergeCell ref="B22:P22"/>
    <mergeCell ref="B4:K4"/>
    <mergeCell ref="B7:K7"/>
    <mergeCell ref="B8:K8"/>
    <mergeCell ref="B10:K10"/>
    <mergeCell ref="B15:B16"/>
    <mergeCell ref="C15:K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20.1</vt:lpstr>
      <vt:lpstr>20.2</vt:lpstr>
      <vt:lpstr>20.3</vt:lpstr>
      <vt:lpstr>20.4</vt:lpstr>
      <vt:lpstr>'20.4'!Область_печати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2025-09-08T10:28:24Z</dcterms:modified>
</cp:coreProperties>
</file>